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18\"/>
    </mc:Choice>
  </mc:AlternateContent>
  <xr:revisionPtr revIDLastSave="0" documentId="13_ncr:1_{D5F6D442-F6CB-4E1A-826D-C6506A458044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305-02-01" sheetId="6" r:id="rId6"/>
    <sheet name="ОСР 305-09-01" sheetId="7" r:id="rId7"/>
    <sheet name="ОСР 305-12-01" sheetId="8" r:id="rId8"/>
    <sheet name="ОСР 525-02-01" sheetId="9" r:id="rId9"/>
    <sheet name="ОСР 525-12-01" sheetId="10" r:id="rId10"/>
    <sheet name="ОСР 525-02-01(1)" sheetId="11" r:id="rId11"/>
    <sheet name="ОСР 525-09-01" sheetId="12" r:id="rId12"/>
    <sheet name="ОСР 525-12-01(1)" sheetId="13" r:id="rId13"/>
    <sheet name="Источники ЦИ" sheetId="14" r:id="rId14"/>
    <sheet name="Цена МАТ и ОБ по ТКП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<sst xmlns="http://schemas.openxmlformats.org/spreadsheetml/2006/main" count="511" uniqueCount="187">
  <si>
    <t>СВОДКА ЗАТРАТ</t>
  </si>
  <si>
    <t>P_0318</t>
  </si>
  <si>
    <t>(идентификатор инвестиционного проекта)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</si>
  <si>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</si>
  <si>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</si>
  <si>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</si>
  <si>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</si>
  <si>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</si>
  <si>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</si>
  <si>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</si>
  <si>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</si>
  <si>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</si>
  <si>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</si>
  <si>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</si>
  <si>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</si>
  <si>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</si>
  <si>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</si>
  <si>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</si>
  <si>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</si>
  <si>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</si>
  <si>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</si>
  <si>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</si>
  <si>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</si>
  <si>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</si>
  <si>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</si>
  <si>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</si>
  <si>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</si>
  <si>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</si>
  <si>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</si>
  <si>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</si>
  <si>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</si>
  <si>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</si>
  <si>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</si>
  <si>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</si>
  <si>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</si>
  <si>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</si>
  <si>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</si>
  <si>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</si>
  <si>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</si>
  <si>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</si>
  <si>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</si>
  <si>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</si>
  <si>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</si>
  <si>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</si>
  <si>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</si>
  <si>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</si>
  <si>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</si>
  <si>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</si>
  <si>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</si>
  <si>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</si>
  <si>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</si>
  <si>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</si>
  <si>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</si>
  <si>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</si>
  <si>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</si>
  <si>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</si>
  <si>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</si>
  <si>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</si>
  <si>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</si>
  <si>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</si>
  <si>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</si>
  <si>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</si>
  <si>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</si>
  <si>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</si>
  <si>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</si>
  <si>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</si>
  <si>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</si>
  <si>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</si>
  <si>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</si>
  <si>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</si>
  <si>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</si>
  <si>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</si>
  <si>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</si>
  <si>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</si>
  <si>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ОС-305-09-01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</si>
  <si>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</si>
  <si>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</si>
  <si>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</si>
  <si>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</si>
  <si>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</si>
  <si>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</si>
  <si>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</si>
  <si>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</si>
  <si>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</si>
  <si>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</si>
  <si>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</si>
  <si>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</si>
  <si>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</si>
  <si>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</si>
  <si>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</si>
  <si>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</si>
  <si>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</si>
  <si>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</si>
  <si>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</si>
  <si>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</si>
  <si>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</si>
  <si>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</si>
  <si>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</si>
  <si>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</si>
  <si>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</si>
  <si>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</si>
  <si>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</si>
  <si>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</si>
  <si>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</si>
  <si>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</si>
  <si>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</si>
  <si>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</si>
  <si>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</si>
  <si>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</si>
  <si>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</si>
  <si>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</si>
  <si>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</si>
  <si>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</si>
  <si>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</si>
  <si>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</si>
  <si>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</si>
  <si>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</si>
  <si>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</si>
  <si>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</si>
  <si>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</si>
  <si>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</si>
  <si>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</si>
  <si>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</si>
  <si>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</si>
  <si>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</si>
  <si>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</si>
  <si>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</si>
  <si>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</si>
  <si>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</si>
  <si>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</si>
  <si>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</si>
  <si>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</si>
  <si>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</si>
  <si>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</si>
  <si>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</si>
  <si>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</si>
  <si>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</si>
  <si>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</si>
  <si>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</si>
  <si>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</si>
  <si>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</si>
  <si>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</si>
  <si>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</si>
  <si>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</si>
  <si>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</si>
  <si>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</si>
  <si>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ОСР 305-02-01</t>
  </si>
  <si>
    <t>Монтаж (реконструкция) КТП однотрансформаторная 400 кВА</t>
  </si>
  <si>
    <t>шт</t>
  </si>
  <si>
    <t>ОСР 305-09-01</t>
  </si>
  <si>
    <t>ОСР 525-09-01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</si>
  <si>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</si>
  <si>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</si>
  <si>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</si>
  <si>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</si>
  <si>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</si>
  <si>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</si>
  <si>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</si>
  <si>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</si>
  <si>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</si>
  <si>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</si>
  <si>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</si>
  <si>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</si>
  <si>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</si>
  <si>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</si>
  <si>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</si>
  <si>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</si>
  <si>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</si>
  <si>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</si>
  <si>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КТП 400 кВА тупиковая</t>
  </si>
  <si>
    <t>10/0.4</t>
  </si>
  <si>
    <t>Светильник ДКУ-50W IP65</t>
  </si>
  <si>
    <t>Провод СИП-2 3*95+1*95+1*25</t>
  </si>
  <si>
    <t>Стойка ж/б СНЦс-5,1-11,5</t>
  </si>
  <si>
    <t>Стойка ж/б СВ95-3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</si>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</sst>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5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8.33203125" customWidth="1"/>
    <col min="7" max="9" width="16.332031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40.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30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ССР!G69*1.2</f>
        <v>15582.6184027008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15582.6184027008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2597.1030627007999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C30*I37</f>
        <v>17242.704528124301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0.52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8966.2063546246609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ССР!D78+ССР!E78</f>
        <v>143225.06838711401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ССР!F78</f>
        <v>9447.4161324029992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(ССР!G74-ССР!G69)*1.2</f>
        <v>3068.8587833779902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155741.34330289499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25956.8905528949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180658.75901292701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0.52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93942.5546867222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102908.761041347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88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88</v>
      </c>
      <c r="D13" s="32">
        <v>0</v>
      </c>
      <c r="E13" s="32">
        <v>0</v>
      </c>
      <c r="F13" s="32">
        <v>0</v>
      </c>
      <c r="G13" s="32">
        <v>9161.85</v>
      </c>
      <c r="H13" s="32">
        <v>9161.85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9161.85</v>
      </c>
      <c r="H14" s="32">
        <v>9161.85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47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17152.995981559001</v>
      </c>
      <c r="E13" s="32">
        <v>285.01362842190002</v>
      </c>
      <c r="F13" s="32">
        <v>0</v>
      </c>
      <c r="G13" s="32">
        <v>0</v>
      </c>
      <c r="H13" s="32">
        <v>17438.009609981</v>
      </c>
      <c r="J13" s="20"/>
    </row>
    <row r="14" spans="1:14" ht="16.95" customHeight="1">
      <c r="A14" s="2"/>
      <c r="B14" s="33"/>
      <c r="C14" s="33" t="s">
        <v>108</v>
      </c>
      <c r="D14" s="32">
        <v>17152.995981559001</v>
      </c>
      <c r="E14" s="32">
        <v>285.01362842190002</v>
      </c>
      <c r="F14" s="32">
        <v>0</v>
      </c>
      <c r="G14" s="32">
        <v>0</v>
      </c>
      <c r="H14" s="32">
        <v>17438.009609981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75</v>
      </c>
      <c r="D13" s="32">
        <v>0</v>
      </c>
      <c r="E13" s="32">
        <v>0</v>
      </c>
      <c r="F13" s="32">
        <v>0</v>
      </c>
      <c r="G13" s="32">
        <v>201.95887576459</v>
      </c>
      <c r="H13" s="32">
        <v>201.95887576459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201.95887576459</v>
      </c>
      <c r="H14" s="32">
        <v>201.95887576459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88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88</v>
      </c>
      <c r="D13" s="32">
        <v>0</v>
      </c>
      <c r="E13" s="32">
        <v>0</v>
      </c>
      <c r="F13" s="32">
        <v>0</v>
      </c>
      <c r="G13" s="32">
        <v>2002.2315789474001</v>
      </c>
      <c r="H13" s="32">
        <v>2002.2315789474001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2002.2315789474001</v>
      </c>
      <c r="H14" s="32">
        <v>2002.2315789474001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9"/>
  <sheetViews>
    <sheetView zoomScale="75" zoomScaleNormal="75" workbookViewId="0">
      <selection activeCell="H3" sqref="H3:H10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129</v>
      </c>
      <c r="B1" s="10" t="s">
        <v>130</v>
      </c>
      <c r="C1" s="10" t="s">
        <v>131</v>
      </c>
      <c r="D1" s="10" t="s">
        <v>132</v>
      </c>
      <c r="E1" s="10" t="s">
        <v>133</v>
      </c>
      <c r="F1" s="10" t="s">
        <v>134</v>
      </c>
      <c r="G1" s="10" t="s">
        <v>135</v>
      </c>
      <c r="H1" s="10" t="s">
        <v>136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1034.9152387090001</v>
      </c>
      <c r="E3" s="13"/>
      <c r="F3" s="13"/>
      <c r="G3" s="13"/>
      <c r="H3" s="14"/>
    </row>
    <row r="4" spans="1:8">
      <c r="A4" s="99" t="s">
        <v>137</v>
      </c>
      <c r="B4" s="15" t="s">
        <v>138</v>
      </c>
      <c r="C4" s="11"/>
      <c r="D4" s="12">
        <v>626.64793301300995</v>
      </c>
      <c r="E4" s="13"/>
      <c r="F4" s="13"/>
      <c r="G4" s="13"/>
      <c r="H4" s="14"/>
    </row>
    <row r="5" spans="1:8">
      <c r="A5" s="99"/>
      <c r="B5" s="15" t="s">
        <v>139</v>
      </c>
      <c r="C5" s="10"/>
      <c r="D5" s="12">
        <v>408.26730569596998</v>
      </c>
      <c r="E5" s="13"/>
      <c r="F5" s="13"/>
      <c r="G5" s="13"/>
      <c r="H5" s="16"/>
    </row>
    <row r="6" spans="1:8">
      <c r="A6" s="100"/>
      <c r="B6" s="15" t="s">
        <v>140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141</v>
      </c>
      <c r="C7" s="10"/>
      <c r="D7" s="12">
        <v>0</v>
      </c>
      <c r="E7" s="13"/>
      <c r="F7" s="13"/>
      <c r="G7" s="13"/>
      <c r="H7" s="16"/>
    </row>
    <row r="8" spans="1:8">
      <c r="A8" s="95" t="s">
        <v>107</v>
      </c>
      <c r="B8" s="96"/>
      <c r="C8" s="99" t="s">
        <v>142</v>
      </c>
      <c r="D8" s="17">
        <v>1034.9152387090001</v>
      </c>
      <c r="E8" s="13">
        <v>1.4</v>
      </c>
      <c r="F8" s="13" t="s">
        <v>143</v>
      </c>
      <c r="G8" s="17">
        <v>739.22517050641</v>
      </c>
      <c r="H8" s="16"/>
    </row>
    <row r="9" spans="1:8">
      <c r="A9" s="101">
        <v>1</v>
      </c>
      <c r="B9" s="15" t="s">
        <v>138</v>
      </c>
      <c r="C9" s="99"/>
      <c r="D9" s="17">
        <v>626.64793301300995</v>
      </c>
      <c r="E9" s="13"/>
      <c r="F9" s="13"/>
      <c r="G9" s="13"/>
      <c r="H9" s="100" t="s">
        <v>43</v>
      </c>
    </row>
    <row r="10" spans="1:8">
      <c r="A10" s="99"/>
      <c r="B10" s="15" t="s">
        <v>139</v>
      </c>
      <c r="C10" s="99"/>
      <c r="D10" s="17">
        <v>408.26730569596998</v>
      </c>
      <c r="E10" s="13"/>
      <c r="F10" s="13"/>
      <c r="G10" s="13"/>
      <c r="H10" s="100"/>
    </row>
    <row r="11" spans="1:8">
      <c r="A11" s="99"/>
      <c r="B11" s="15" t="s">
        <v>140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141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110</v>
      </c>
      <c r="B13" s="94"/>
      <c r="C13" s="10"/>
      <c r="D13" s="12">
        <v>249.68956572211999</v>
      </c>
      <c r="E13" s="13"/>
      <c r="F13" s="13"/>
      <c r="G13" s="13"/>
      <c r="H13" s="16"/>
    </row>
    <row r="14" spans="1:8">
      <c r="A14" s="99" t="s">
        <v>144</v>
      </c>
      <c r="B14" s="15" t="s">
        <v>138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140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141</v>
      </c>
      <c r="C17" s="10"/>
      <c r="D17" s="12">
        <v>249.68956572211999</v>
      </c>
      <c r="E17" s="13"/>
      <c r="F17" s="13"/>
      <c r="G17" s="13"/>
      <c r="H17" s="16"/>
    </row>
    <row r="18" spans="1:8">
      <c r="A18" s="95" t="s">
        <v>112</v>
      </c>
      <c r="B18" s="96"/>
      <c r="C18" s="99" t="s">
        <v>142</v>
      </c>
      <c r="D18" s="17">
        <v>249.68956572211999</v>
      </c>
      <c r="E18" s="13">
        <v>1.4</v>
      </c>
      <c r="F18" s="13" t="s">
        <v>143</v>
      </c>
      <c r="G18" s="17">
        <v>178.34968980151999</v>
      </c>
      <c r="H18" s="16"/>
    </row>
    <row r="19" spans="1:8">
      <c r="A19" s="101">
        <v>1</v>
      </c>
      <c r="B19" s="15" t="s">
        <v>138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139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140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141</v>
      </c>
      <c r="C22" s="99"/>
      <c r="D22" s="17">
        <v>249.68956572211999</v>
      </c>
      <c r="E22" s="13"/>
      <c r="F22" s="13"/>
      <c r="G22" s="13"/>
      <c r="H22" s="100"/>
    </row>
    <row r="23" spans="1:8" ht="24.6">
      <c r="A23" s="97" t="s">
        <v>114</v>
      </c>
      <c r="B23" s="94"/>
      <c r="C23" s="10"/>
      <c r="D23" s="12">
        <v>1040.6656366367999</v>
      </c>
      <c r="E23" s="13"/>
      <c r="F23" s="13"/>
      <c r="G23" s="13"/>
      <c r="H23" s="16"/>
    </row>
    <row r="24" spans="1:8">
      <c r="A24" s="99" t="s">
        <v>145</v>
      </c>
      <c r="B24" s="15" t="s">
        <v>138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140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141</v>
      </c>
      <c r="C27" s="10"/>
      <c r="D27" s="12">
        <v>1040.6656366367999</v>
      </c>
      <c r="E27" s="13"/>
      <c r="F27" s="13"/>
      <c r="G27" s="13"/>
      <c r="H27" s="16"/>
    </row>
    <row r="28" spans="1:8">
      <c r="A28" s="95" t="s">
        <v>114</v>
      </c>
      <c r="B28" s="96"/>
      <c r="C28" s="99" t="s">
        <v>142</v>
      </c>
      <c r="D28" s="17">
        <v>1040.6656366367999</v>
      </c>
      <c r="E28" s="13">
        <v>1.4</v>
      </c>
      <c r="F28" s="13" t="s">
        <v>143</v>
      </c>
      <c r="G28" s="17">
        <v>743.33259759773</v>
      </c>
      <c r="H28" s="16"/>
    </row>
    <row r="29" spans="1:8">
      <c r="A29" s="101">
        <v>1</v>
      </c>
      <c r="B29" s="15" t="s">
        <v>138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139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140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141</v>
      </c>
      <c r="C32" s="99"/>
      <c r="D32" s="17">
        <v>1040.6656366367999</v>
      </c>
      <c r="E32" s="13"/>
      <c r="F32" s="13"/>
      <c r="G32" s="13"/>
      <c r="H32" s="100"/>
    </row>
    <row r="33" spans="1:8" ht="24.6">
      <c r="A33" s="97" t="s">
        <v>117</v>
      </c>
      <c r="B33" s="94"/>
      <c r="C33" s="10"/>
      <c r="D33" s="12">
        <v>9468.8828136991997</v>
      </c>
      <c r="E33" s="13"/>
      <c r="F33" s="13"/>
      <c r="G33" s="13"/>
      <c r="H33" s="16"/>
    </row>
    <row r="34" spans="1:8">
      <c r="A34" s="99" t="s">
        <v>146</v>
      </c>
      <c r="B34" s="15" t="s">
        <v>138</v>
      </c>
      <c r="C34" s="10"/>
      <c r="D34" s="12">
        <v>1701.6058088939001</v>
      </c>
      <c r="E34" s="13"/>
      <c r="F34" s="13"/>
      <c r="G34" s="13"/>
      <c r="H34" s="16"/>
    </row>
    <row r="35" spans="1:8">
      <c r="A35" s="99"/>
      <c r="B35" s="15" t="s">
        <v>139</v>
      </c>
      <c r="C35" s="10"/>
      <c r="D35" s="12">
        <v>123.73644460872001</v>
      </c>
      <c r="E35" s="13"/>
      <c r="F35" s="13"/>
      <c r="G35" s="13"/>
      <c r="H35" s="16"/>
    </row>
    <row r="36" spans="1:8">
      <c r="A36" s="99"/>
      <c r="B36" s="15" t="s">
        <v>140</v>
      </c>
      <c r="C36" s="10"/>
      <c r="D36" s="12">
        <v>7643.5405601966004</v>
      </c>
      <c r="E36" s="13"/>
      <c r="F36" s="13"/>
      <c r="G36" s="13"/>
      <c r="H36" s="16"/>
    </row>
    <row r="37" spans="1:8">
      <c r="A37" s="99"/>
      <c r="B37" s="15" t="s">
        <v>141</v>
      </c>
      <c r="C37" s="10"/>
      <c r="D37" s="12">
        <v>0</v>
      </c>
      <c r="E37" s="13"/>
      <c r="F37" s="13"/>
      <c r="G37" s="13"/>
      <c r="H37" s="16"/>
    </row>
    <row r="38" spans="1:8">
      <c r="A38" s="95" t="s">
        <v>119</v>
      </c>
      <c r="B38" s="96"/>
      <c r="C38" s="99" t="s">
        <v>147</v>
      </c>
      <c r="D38" s="17">
        <v>9468.8828136991997</v>
      </c>
      <c r="E38" s="13">
        <v>2</v>
      </c>
      <c r="F38" s="13" t="s">
        <v>148</v>
      </c>
      <c r="G38" s="17">
        <v>4734.4414068495998</v>
      </c>
      <c r="H38" s="16"/>
    </row>
    <row r="39" spans="1:8">
      <c r="A39" s="101">
        <v>1</v>
      </c>
      <c r="B39" s="15" t="s">
        <v>138</v>
      </c>
      <c r="C39" s="99"/>
      <c r="D39" s="17">
        <v>1701.6058088939001</v>
      </c>
      <c r="E39" s="13"/>
      <c r="F39" s="13"/>
      <c r="G39" s="13"/>
      <c r="H39" s="100" t="s">
        <v>45</v>
      </c>
    </row>
    <row r="40" spans="1:8">
      <c r="A40" s="99"/>
      <c r="B40" s="15" t="s">
        <v>139</v>
      </c>
      <c r="C40" s="99"/>
      <c r="D40" s="17">
        <v>123.73644460872001</v>
      </c>
      <c r="E40" s="13"/>
      <c r="F40" s="13"/>
      <c r="G40" s="13"/>
      <c r="H40" s="100"/>
    </row>
    <row r="41" spans="1:8">
      <c r="A41" s="99"/>
      <c r="B41" s="15" t="s">
        <v>140</v>
      </c>
      <c r="C41" s="99"/>
      <c r="D41" s="17">
        <v>7643.5405601966004</v>
      </c>
      <c r="E41" s="13"/>
      <c r="F41" s="13"/>
      <c r="G41" s="13"/>
      <c r="H41" s="100"/>
    </row>
    <row r="42" spans="1:8">
      <c r="A42" s="99"/>
      <c r="B42" s="15" t="s">
        <v>141</v>
      </c>
      <c r="C42" s="99"/>
      <c r="D42" s="17">
        <v>0</v>
      </c>
      <c r="E42" s="13"/>
      <c r="F42" s="13"/>
      <c r="G42" s="13"/>
      <c r="H42" s="100"/>
    </row>
    <row r="43" spans="1:8" ht="24.6">
      <c r="A43" s="97" t="s">
        <v>75</v>
      </c>
      <c r="B43" s="94"/>
      <c r="C43" s="10"/>
      <c r="D43" s="12">
        <v>394.66807865287001</v>
      </c>
      <c r="E43" s="13"/>
      <c r="F43" s="13"/>
      <c r="G43" s="13"/>
      <c r="H43" s="16"/>
    </row>
    <row r="44" spans="1:8">
      <c r="A44" s="99" t="s">
        <v>149</v>
      </c>
      <c r="B44" s="15" t="s">
        <v>138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139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140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141</v>
      </c>
      <c r="C47" s="10"/>
      <c r="D47" s="12">
        <v>192.70920288828</v>
      </c>
      <c r="E47" s="13"/>
      <c r="F47" s="13"/>
      <c r="G47" s="13"/>
      <c r="H47" s="16"/>
    </row>
    <row r="48" spans="1:8">
      <c r="A48" s="95" t="s">
        <v>75</v>
      </c>
      <c r="B48" s="96"/>
      <c r="C48" s="99" t="s">
        <v>147</v>
      </c>
      <c r="D48" s="17">
        <v>192.70920288828</v>
      </c>
      <c r="E48" s="13">
        <v>2</v>
      </c>
      <c r="F48" s="13" t="s">
        <v>148</v>
      </c>
      <c r="G48" s="17">
        <v>96.354601444140002</v>
      </c>
      <c r="H48" s="16"/>
    </row>
    <row r="49" spans="1:8">
      <c r="A49" s="101">
        <v>1</v>
      </c>
      <c r="B49" s="15" t="s">
        <v>138</v>
      </c>
      <c r="C49" s="99"/>
      <c r="D49" s="17">
        <v>0</v>
      </c>
      <c r="E49" s="13"/>
      <c r="F49" s="13"/>
      <c r="G49" s="13"/>
      <c r="H49" s="100" t="s">
        <v>45</v>
      </c>
    </row>
    <row r="50" spans="1:8">
      <c r="A50" s="99"/>
      <c r="B50" s="15" t="s">
        <v>139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140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141</v>
      </c>
      <c r="C52" s="99"/>
      <c r="D52" s="17">
        <v>192.70920288828</v>
      </c>
      <c r="E52" s="13"/>
      <c r="F52" s="13"/>
      <c r="G52" s="13"/>
      <c r="H52" s="100"/>
    </row>
    <row r="53" spans="1:8">
      <c r="A53" s="99" t="s">
        <v>150</v>
      </c>
      <c r="B53" s="15" t="s">
        <v>138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139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140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141</v>
      </c>
      <c r="C56" s="10"/>
      <c r="D56" s="12">
        <v>394.66807865287001</v>
      </c>
      <c r="E56" s="13"/>
      <c r="F56" s="13"/>
      <c r="G56" s="13"/>
      <c r="H56" s="16"/>
    </row>
    <row r="57" spans="1:8">
      <c r="A57" s="95" t="s">
        <v>75</v>
      </c>
      <c r="B57" s="96"/>
      <c r="C57" s="99" t="s">
        <v>142</v>
      </c>
      <c r="D57" s="17">
        <v>201.95887576459</v>
      </c>
      <c r="E57" s="13">
        <v>3.3</v>
      </c>
      <c r="F57" s="13" t="s">
        <v>143</v>
      </c>
      <c r="G57" s="17">
        <v>61.199659322602002</v>
      </c>
      <c r="H57" s="16"/>
    </row>
    <row r="58" spans="1:8">
      <c r="A58" s="101">
        <v>1</v>
      </c>
      <c r="B58" s="15" t="s">
        <v>138</v>
      </c>
      <c r="C58" s="99"/>
      <c r="D58" s="17">
        <v>0</v>
      </c>
      <c r="E58" s="13"/>
      <c r="F58" s="13"/>
      <c r="G58" s="13"/>
      <c r="H58" s="100" t="s">
        <v>47</v>
      </c>
    </row>
    <row r="59" spans="1:8">
      <c r="A59" s="99"/>
      <c r="B59" s="15" t="s">
        <v>139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140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141</v>
      </c>
      <c r="C61" s="99"/>
      <c r="D61" s="17">
        <v>201.95887576459</v>
      </c>
      <c r="E61" s="13"/>
      <c r="F61" s="13"/>
      <c r="G61" s="13"/>
      <c r="H61" s="100"/>
    </row>
    <row r="62" spans="1:8" ht="24.6">
      <c r="A62" s="97" t="s">
        <v>88</v>
      </c>
      <c r="B62" s="94"/>
      <c r="C62" s="10"/>
      <c r="D62" s="12">
        <v>11944.849698947</v>
      </c>
      <c r="E62" s="13"/>
      <c r="F62" s="13"/>
      <c r="G62" s="13"/>
      <c r="H62" s="16"/>
    </row>
    <row r="63" spans="1:8">
      <c r="A63" s="99" t="s">
        <v>151</v>
      </c>
      <c r="B63" s="15" t="s">
        <v>138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139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140</v>
      </c>
      <c r="C65" s="10"/>
      <c r="D65" s="12">
        <v>0</v>
      </c>
      <c r="E65" s="13"/>
      <c r="F65" s="13"/>
      <c r="G65" s="13"/>
      <c r="H65" s="16"/>
    </row>
    <row r="66" spans="1:8">
      <c r="A66" s="99"/>
      <c r="B66" s="15" t="s">
        <v>141</v>
      </c>
      <c r="C66" s="10"/>
      <c r="D66" s="12">
        <v>780.76811999999995</v>
      </c>
      <c r="E66" s="13"/>
      <c r="F66" s="13"/>
      <c r="G66" s="13"/>
      <c r="H66" s="16"/>
    </row>
    <row r="67" spans="1:8">
      <c r="A67" s="95" t="s">
        <v>88</v>
      </c>
      <c r="B67" s="96"/>
      <c r="C67" s="99" t="s">
        <v>147</v>
      </c>
      <c r="D67" s="17">
        <v>780.76811999999995</v>
      </c>
      <c r="E67" s="13">
        <v>2</v>
      </c>
      <c r="F67" s="13" t="s">
        <v>148</v>
      </c>
      <c r="G67" s="17">
        <v>390.38405999999998</v>
      </c>
      <c r="H67" s="16"/>
    </row>
    <row r="68" spans="1:8">
      <c r="A68" s="101">
        <v>1</v>
      </c>
      <c r="B68" s="15" t="s">
        <v>138</v>
      </c>
      <c r="C68" s="99"/>
      <c r="D68" s="17">
        <v>0</v>
      </c>
      <c r="E68" s="13"/>
      <c r="F68" s="13"/>
      <c r="G68" s="13"/>
      <c r="H68" s="100" t="s">
        <v>45</v>
      </c>
    </row>
    <row r="69" spans="1:8">
      <c r="A69" s="99"/>
      <c r="B69" s="15" t="s">
        <v>139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140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141</v>
      </c>
      <c r="C71" s="99"/>
      <c r="D71" s="17">
        <v>780.76811999999995</v>
      </c>
      <c r="E71" s="13"/>
      <c r="F71" s="13"/>
      <c r="G71" s="13"/>
      <c r="H71" s="100"/>
    </row>
    <row r="72" spans="1:8">
      <c r="A72" s="99" t="s">
        <v>152</v>
      </c>
      <c r="B72" s="15" t="s">
        <v>138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139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140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141</v>
      </c>
      <c r="C75" s="10"/>
      <c r="D75" s="12">
        <v>11944.849698947</v>
      </c>
      <c r="E75" s="13"/>
      <c r="F75" s="13"/>
      <c r="G75" s="13"/>
      <c r="H75" s="16"/>
    </row>
    <row r="76" spans="1:8">
      <c r="A76" s="95" t="s">
        <v>88</v>
      </c>
      <c r="B76" s="96"/>
      <c r="C76" s="99" t="s">
        <v>153</v>
      </c>
      <c r="D76" s="17">
        <v>9161.85</v>
      </c>
      <c r="E76" s="13">
        <v>1030</v>
      </c>
      <c r="F76" s="13" t="s">
        <v>148</v>
      </c>
      <c r="G76" s="17">
        <v>8.8949999999999996</v>
      </c>
      <c r="H76" s="16"/>
    </row>
    <row r="77" spans="1:8">
      <c r="A77" s="101">
        <v>1</v>
      </c>
      <c r="B77" s="15" t="s">
        <v>138</v>
      </c>
      <c r="C77" s="99"/>
      <c r="D77" s="17">
        <v>0</v>
      </c>
      <c r="E77" s="13"/>
      <c r="F77" s="13"/>
      <c r="G77" s="13"/>
      <c r="H77" s="100" t="s">
        <v>47</v>
      </c>
    </row>
    <row r="78" spans="1:8">
      <c r="A78" s="99"/>
      <c r="B78" s="15" t="s">
        <v>139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140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141</v>
      </c>
      <c r="C80" s="99"/>
      <c r="D80" s="17">
        <v>9161.85</v>
      </c>
      <c r="E80" s="13"/>
      <c r="F80" s="13"/>
      <c r="G80" s="13"/>
      <c r="H80" s="100"/>
    </row>
    <row r="81" spans="1:8">
      <c r="A81" s="95" t="s">
        <v>88</v>
      </c>
      <c r="B81" s="96"/>
      <c r="C81" s="99" t="s">
        <v>142</v>
      </c>
      <c r="D81" s="17">
        <v>2002.2315789474001</v>
      </c>
      <c r="E81" s="13">
        <v>3.3</v>
      </c>
      <c r="F81" s="13" t="s">
        <v>143</v>
      </c>
      <c r="G81" s="17">
        <v>606.73684210526005</v>
      </c>
      <c r="H81" s="16"/>
    </row>
    <row r="82" spans="1:8">
      <c r="A82" s="101">
        <v>2</v>
      </c>
      <c r="B82" s="15" t="s">
        <v>138</v>
      </c>
      <c r="C82" s="99"/>
      <c r="D82" s="17">
        <v>0</v>
      </c>
      <c r="E82" s="13"/>
      <c r="F82" s="13"/>
      <c r="G82" s="13"/>
      <c r="H82" s="100" t="s">
        <v>47</v>
      </c>
    </row>
    <row r="83" spans="1:8">
      <c r="A83" s="99"/>
      <c r="B83" s="15" t="s">
        <v>139</v>
      </c>
      <c r="C83" s="99"/>
      <c r="D83" s="17">
        <v>0</v>
      </c>
      <c r="E83" s="13"/>
      <c r="F83" s="13"/>
      <c r="G83" s="13"/>
      <c r="H83" s="100"/>
    </row>
    <row r="84" spans="1:8">
      <c r="A84" s="99"/>
      <c r="B84" s="15" t="s">
        <v>140</v>
      </c>
      <c r="C84" s="99"/>
      <c r="D84" s="17">
        <v>0</v>
      </c>
      <c r="E84" s="13"/>
      <c r="F84" s="13"/>
      <c r="G84" s="13"/>
      <c r="H84" s="100"/>
    </row>
    <row r="85" spans="1:8">
      <c r="A85" s="99"/>
      <c r="B85" s="15" t="s">
        <v>141</v>
      </c>
      <c r="C85" s="99"/>
      <c r="D85" s="17">
        <v>2002.2315789474001</v>
      </c>
      <c r="E85" s="13"/>
      <c r="F85" s="13"/>
      <c r="G85" s="13"/>
      <c r="H85" s="100"/>
    </row>
    <row r="86" spans="1:8" ht="24.6">
      <c r="A86" s="97"/>
      <c r="B86" s="94"/>
      <c r="C86" s="10"/>
      <c r="D86" s="12">
        <v>79794.100000000006</v>
      </c>
      <c r="E86" s="13"/>
      <c r="F86" s="13"/>
      <c r="G86" s="13"/>
      <c r="H86" s="16"/>
    </row>
    <row r="87" spans="1:8">
      <c r="A87" s="99" t="s">
        <v>154</v>
      </c>
      <c r="B87" s="15" t="s">
        <v>138</v>
      </c>
      <c r="C87" s="10"/>
      <c r="D87" s="12">
        <v>73387.5</v>
      </c>
      <c r="E87" s="13"/>
      <c r="F87" s="13"/>
      <c r="G87" s="13"/>
      <c r="H87" s="16"/>
    </row>
    <row r="88" spans="1:8">
      <c r="A88" s="99"/>
      <c r="B88" s="15" t="s">
        <v>139</v>
      </c>
      <c r="C88" s="10"/>
      <c r="D88" s="12">
        <v>6406.6</v>
      </c>
      <c r="E88" s="13"/>
      <c r="F88" s="13"/>
      <c r="G88" s="13"/>
      <c r="H88" s="16"/>
    </row>
    <row r="89" spans="1:8">
      <c r="A89" s="99"/>
      <c r="B89" s="15" t="s">
        <v>140</v>
      </c>
      <c r="C89" s="10"/>
      <c r="D89" s="12">
        <v>0</v>
      </c>
      <c r="E89" s="13"/>
      <c r="F89" s="13"/>
      <c r="G89" s="13"/>
      <c r="H89" s="16"/>
    </row>
    <row r="90" spans="1:8">
      <c r="A90" s="99"/>
      <c r="B90" s="15" t="s">
        <v>141</v>
      </c>
      <c r="C90" s="10"/>
      <c r="D90" s="12">
        <v>0</v>
      </c>
      <c r="E90" s="13"/>
      <c r="F90" s="13"/>
      <c r="G90" s="13"/>
      <c r="H90" s="16"/>
    </row>
    <row r="91" spans="1:8">
      <c r="A91" s="95" t="s">
        <v>125</v>
      </c>
      <c r="B91" s="96"/>
      <c r="C91" s="99" t="s">
        <v>153</v>
      </c>
      <c r="D91" s="17">
        <v>79794.100000000006</v>
      </c>
      <c r="E91" s="13">
        <v>1030</v>
      </c>
      <c r="F91" s="13" t="s">
        <v>148</v>
      </c>
      <c r="G91" s="17">
        <v>77.47</v>
      </c>
      <c r="H91" s="16"/>
    </row>
    <row r="92" spans="1:8">
      <c r="A92" s="101">
        <v>1</v>
      </c>
      <c r="B92" s="15" t="s">
        <v>138</v>
      </c>
      <c r="C92" s="99"/>
      <c r="D92" s="17">
        <v>73387.5</v>
      </c>
      <c r="E92" s="13"/>
      <c r="F92" s="13"/>
      <c r="G92" s="13"/>
      <c r="H92" s="100" t="s">
        <v>47</v>
      </c>
    </row>
    <row r="93" spans="1:8">
      <c r="A93" s="99"/>
      <c r="B93" s="15" t="s">
        <v>139</v>
      </c>
      <c r="C93" s="99"/>
      <c r="D93" s="17">
        <v>6406.6</v>
      </c>
      <c r="E93" s="13"/>
      <c r="F93" s="13"/>
      <c r="G93" s="13"/>
      <c r="H93" s="100"/>
    </row>
    <row r="94" spans="1:8">
      <c r="A94" s="99"/>
      <c r="B94" s="15" t="s">
        <v>140</v>
      </c>
      <c r="C94" s="99"/>
      <c r="D94" s="17">
        <v>0</v>
      </c>
      <c r="E94" s="13"/>
      <c r="F94" s="13"/>
      <c r="G94" s="13"/>
      <c r="H94" s="100"/>
    </row>
    <row r="95" spans="1:8">
      <c r="A95" s="99"/>
      <c r="B95" s="15" t="s">
        <v>141</v>
      </c>
      <c r="C95" s="99"/>
      <c r="D95" s="17">
        <v>0</v>
      </c>
      <c r="E95" s="13"/>
      <c r="F95" s="13"/>
      <c r="G95" s="13"/>
      <c r="H95" s="100"/>
    </row>
    <row r="96" spans="1:8" ht="24.6">
      <c r="A96" s="97" t="s">
        <v>47</v>
      </c>
      <c r="B96" s="94"/>
      <c r="C96" s="10"/>
      <c r="D96" s="12">
        <v>17438.009609981</v>
      </c>
      <c r="E96" s="13"/>
      <c r="F96" s="13"/>
      <c r="G96" s="13"/>
      <c r="H96" s="16"/>
    </row>
    <row r="97" spans="1:8">
      <c r="A97" s="99" t="s">
        <v>154</v>
      </c>
      <c r="B97" s="15" t="s">
        <v>138</v>
      </c>
      <c r="C97" s="10"/>
      <c r="D97" s="12">
        <v>17152.995981559001</v>
      </c>
      <c r="E97" s="13"/>
      <c r="F97" s="13"/>
      <c r="G97" s="13"/>
      <c r="H97" s="16"/>
    </row>
    <row r="98" spans="1:8">
      <c r="A98" s="99"/>
      <c r="B98" s="15" t="s">
        <v>139</v>
      </c>
      <c r="C98" s="10"/>
      <c r="D98" s="12">
        <v>285.01362842190002</v>
      </c>
      <c r="E98" s="13"/>
      <c r="F98" s="13"/>
      <c r="G98" s="13"/>
      <c r="H98" s="16"/>
    </row>
    <row r="99" spans="1:8">
      <c r="A99" s="99"/>
      <c r="B99" s="15" t="s">
        <v>140</v>
      </c>
      <c r="C99" s="10"/>
      <c r="D99" s="12">
        <v>0</v>
      </c>
      <c r="E99" s="13"/>
      <c r="F99" s="13"/>
      <c r="G99" s="13"/>
      <c r="H99" s="16"/>
    </row>
    <row r="100" spans="1:8">
      <c r="A100" s="99"/>
      <c r="B100" s="15" t="s">
        <v>141</v>
      </c>
      <c r="C100" s="10"/>
      <c r="D100" s="12">
        <v>0</v>
      </c>
      <c r="E100" s="13"/>
      <c r="F100" s="13"/>
      <c r="G100" s="13"/>
      <c r="H100" s="16"/>
    </row>
    <row r="101" spans="1:8">
      <c r="A101" s="95" t="s">
        <v>125</v>
      </c>
      <c r="B101" s="96"/>
      <c r="C101" s="99" t="s">
        <v>142</v>
      </c>
      <c r="D101" s="17">
        <v>17438.009609981</v>
      </c>
      <c r="E101" s="13">
        <v>3.3</v>
      </c>
      <c r="F101" s="13" t="s">
        <v>143</v>
      </c>
      <c r="G101" s="17">
        <v>5284.2453363578998</v>
      </c>
      <c r="H101" s="16"/>
    </row>
    <row r="102" spans="1:8">
      <c r="A102" s="101">
        <v>1</v>
      </c>
      <c r="B102" s="15" t="s">
        <v>138</v>
      </c>
      <c r="C102" s="99"/>
      <c r="D102" s="17">
        <v>17152.995981559001</v>
      </c>
      <c r="E102" s="13"/>
      <c r="F102" s="13"/>
      <c r="G102" s="13"/>
      <c r="H102" s="100" t="s">
        <v>47</v>
      </c>
    </row>
    <row r="103" spans="1:8">
      <c r="A103" s="99"/>
      <c r="B103" s="15" t="s">
        <v>139</v>
      </c>
      <c r="C103" s="99"/>
      <c r="D103" s="17">
        <v>285.01362842190002</v>
      </c>
      <c r="E103" s="13"/>
      <c r="F103" s="13"/>
      <c r="G103" s="13"/>
      <c r="H103" s="100"/>
    </row>
    <row r="104" spans="1:8">
      <c r="A104" s="99"/>
      <c r="B104" s="15" t="s">
        <v>140</v>
      </c>
      <c r="C104" s="99"/>
      <c r="D104" s="17">
        <v>0</v>
      </c>
      <c r="E104" s="13"/>
      <c r="F104" s="13"/>
      <c r="G104" s="13"/>
      <c r="H104" s="100"/>
    </row>
    <row r="105" spans="1:8">
      <c r="A105" s="99"/>
      <c r="B105" s="15" t="s">
        <v>141</v>
      </c>
      <c r="C105" s="99"/>
      <c r="D105" s="17">
        <v>0</v>
      </c>
      <c r="E105" s="13"/>
      <c r="F105" s="13"/>
      <c r="G105" s="13"/>
      <c r="H105" s="100"/>
    </row>
    <row r="106" spans="1:8">
      <c r="A106" s="18"/>
      <c r="C106" s="18"/>
      <c r="D106" s="7"/>
      <c r="E106" s="7"/>
      <c r="F106" s="7"/>
      <c r="G106" s="7"/>
      <c r="H106" s="19"/>
    </row>
    <row r="108" spans="1:8">
      <c r="A108" s="98" t="s">
        <v>155</v>
      </c>
      <c r="B108" s="98"/>
      <c r="C108" s="98"/>
      <c r="D108" s="98"/>
      <c r="E108" s="98"/>
      <c r="F108" s="98"/>
      <c r="G108" s="98"/>
      <c r="H108" s="98"/>
    </row>
    <row r="109" spans="1:8">
      <c r="A109" s="98" t="s">
        <v>156</v>
      </c>
      <c r="B109" s="98"/>
      <c r="C109" s="98"/>
      <c r="D109" s="98"/>
      <c r="E109" s="98"/>
      <c r="F109" s="98"/>
      <c r="G109" s="98"/>
      <c r="H109" s="98"/>
    </row>
  </sheetData>
  <mergeCells count="64">
    <mergeCell ref="H58:H61"/>
    <mergeCell ref="H68:H71"/>
    <mergeCell ref="H77:H80"/>
    <mergeCell ref="H82:H85"/>
    <mergeCell ref="H92:H95"/>
    <mergeCell ref="H9:H12"/>
    <mergeCell ref="H19:H22"/>
    <mergeCell ref="H29:H32"/>
    <mergeCell ref="H39:H42"/>
    <mergeCell ref="H49:H52"/>
    <mergeCell ref="C57:C61"/>
    <mergeCell ref="C67:C71"/>
    <mergeCell ref="C76:C80"/>
    <mergeCell ref="C81:C85"/>
    <mergeCell ref="C91:C95"/>
    <mergeCell ref="C8:C12"/>
    <mergeCell ref="C18:C22"/>
    <mergeCell ref="C28:C32"/>
    <mergeCell ref="C38:C42"/>
    <mergeCell ref="C48:C52"/>
    <mergeCell ref="A82:A85"/>
    <mergeCell ref="A87:A90"/>
    <mergeCell ref="A92:A95"/>
    <mergeCell ref="A97:A100"/>
    <mergeCell ref="A102:A105"/>
    <mergeCell ref="A109:H109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3:A56"/>
    <mergeCell ref="A58:A61"/>
    <mergeCell ref="A63:A66"/>
    <mergeCell ref="A68:A71"/>
    <mergeCell ref="A72:A75"/>
    <mergeCell ref="A86:B86"/>
    <mergeCell ref="A91:B91"/>
    <mergeCell ref="A96:B96"/>
    <mergeCell ref="A101:B101"/>
    <mergeCell ref="A108:H108"/>
    <mergeCell ref="C101:C105"/>
    <mergeCell ref="H102:H105"/>
    <mergeCell ref="A57:B57"/>
    <mergeCell ref="A62:B62"/>
    <mergeCell ref="A67:B67"/>
    <mergeCell ref="A76:B76"/>
    <mergeCell ref="A81:B81"/>
    <mergeCell ref="A77:A80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11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158</v>
      </c>
      <c r="B3" s="2" t="s">
        <v>159</v>
      </c>
      <c r="C3" s="2" t="s">
        <v>160</v>
      </c>
      <c r="D3" s="2" t="s">
        <v>161</v>
      </c>
      <c r="E3" s="2" t="s">
        <v>162</v>
      </c>
      <c r="F3" s="2" t="s">
        <v>163</v>
      </c>
      <c r="G3" s="2" t="s">
        <v>164</v>
      </c>
      <c r="H3" s="2" t="s">
        <v>165</v>
      </c>
    </row>
    <row r="4" spans="1:8" ht="39" customHeight="1">
      <c r="A4" s="3" t="s">
        <v>166</v>
      </c>
      <c r="B4" s="4" t="s">
        <v>143</v>
      </c>
      <c r="C4" s="5">
        <v>4.7997863247863002</v>
      </c>
      <c r="D4" s="5">
        <v>222.07854046447</v>
      </c>
      <c r="E4" s="4">
        <v>10</v>
      </c>
      <c r="F4" s="4"/>
      <c r="G4" s="5">
        <v>1065.9295415499</v>
      </c>
      <c r="H4" s="6"/>
    </row>
    <row r="5" spans="1:8" ht="39" customHeight="1">
      <c r="A5" s="3" t="s">
        <v>167</v>
      </c>
      <c r="B5" s="4" t="s">
        <v>148</v>
      </c>
      <c r="C5" s="5">
        <v>32.905982905983002</v>
      </c>
      <c r="D5" s="5">
        <v>25.632087662364999</v>
      </c>
      <c r="E5" s="4">
        <v>10</v>
      </c>
      <c r="F5" s="4"/>
      <c r="G5" s="5">
        <v>843.44903846243994</v>
      </c>
      <c r="H5" s="6"/>
    </row>
    <row r="6" spans="1:8" ht="39" customHeight="1">
      <c r="A6" s="3" t="s">
        <v>168</v>
      </c>
      <c r="B6" s="4" t="s">
        <v>148</v>
      </c>
      <c r="C6" s="5">
        <v>16.452991452991</v>
      </c>
      <c r="D6" s="5">
        <v>997.73280243982003</v>
      </c>
      <c r="E6" s="4">
        <v>10</v>
      </c>
      <c r="F6" s="4"/>
      <c r="G6" s="5">
        <v>16415.689270912</v>
      </c>
      <c r="H6" s="6"/>
    </row>
    <row r="7" spans="1:8" ht="39" customHeight="1">
      <c r="A7" s="3" t="s">
        <v>169</v>
      </c>
      <c r="B7" s="4" t="s">
        <v>148</v>
      </c>
      <c r="C7" s="5">
        <v>2</v>
      </c>
      <c r="D7" s="5">
        <v>3821.7702800983002</v>
      </c>
      <c r="E7" s="4" t="s">
        <v>170</v>
      </c>
      <c r="F7" s="4"/>
      <c r="G7" s="5">
        <v>7643.5405601966004</v>
      </c>
      <c r="H7" s="6"/>
    </row>
    <row r="8" spans="1:8" ht="39" customHeight="1">
      <c r="A8" s="3" t="s">
        <v>171</v>
      </c>
      <c r="B8" s="4" t="s">
        <v>148</v>
      </c>
      <c r="C8" s="5">
        <v>4635</v>
      </c>
      <c r="D8" s="5">
        <v>4.8225376529421</v>
      </c>
      <c r="E8" s="4"/>
      <c r="F8" s="4"/>
      <c r="G8" s="5">
        <v>22352.462021387</v>
      </c>
      <c r="H8" s="6"/>
    </row>
    <row r="9" spans="1:8" ht="39" customHeight="1">
      <c r="A9" s="3" t="s">
        <v>172</v>
      </c>
      <c r="B9" s="4" t="s">
        <v>143</v>
      </c>
      <c r="C9" s="5">
        <v>3.7029473684210998</v>
      </c>
      <c r="D9" s="5">
        <v>900.30388838926001</v>
      </c>
      <c r="E9" s="4">
        <v>0.4</v>
      </c>
      <c r="F9" s="4"/>
      <c r="G9" s="5">
        <v>3333.7779142903</v>
      </c>
      <c r="H9" s="6"/>
    </row>
    <row r="10" spans="1:8" ht="39" customHeight="1">
      <c r="A10" s="3" t="s">
        <v>173</v>
      </c>
      <c r="B10" s="4" t="s">
        <v>148</v>
      </c>
      <c r="C10" s="5">
        <v>83.368421052632002</v>
      </c>
      <c r="D10" s="5">
        <v>81.798315329532997</v>
      </c>
      <c r="E10" s="4">
        <v>0.4</v>
      </c>
      <c r="F10" s="4"/>
      <c r="G10" s="5">
        <v>6819.3963937884</v>
      </c>
      <c r="H10" s="6"/>
    </row>
    <row r="11" spans="1:8" ht="39" customHeight="1">
      <c r="A11" s="3" t="s">
        <v>174</v>
      </c>
      <c r="B11" s="4" t="s">
        <v>148</v>
      </c>
      <c r="C11" s="5">
        <v>13.894736842105001</v>
      </c>
      <c r="D11" s="5">
        <v>19.871333705078001</v>
      </c>
      <c r="E11" s="4">
        <v>0.4</v>
      </c>
      <c r="F11" s="4"/>
      <c r="G11" s="5">
        <v>276.10695253372</v>
      </c>
      <c r="H11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C61" zoomScale="90" zoomScaleNormal="90" workbookViewId="0"/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10928.571052379</v>
      </c>
      <c r="E25" s="41">
        <v>189.98051136116999</v>
      </c>
      <c r="F25" s="41">
        <v>0</v>
      </c>
      <c r="G25" s="41">
        <v>0</v>
      </c>
      <c r="H25" s="41">
        <v>11118.55156374</v>
      </c>
    </row>
    <row r="26" spans="1:8" ht="31.2">
      <c r="A26" s="2">
        <v>2</v>
      </c>
      <c r="B26" s="2" t="s">
        <v>44</v>
      </c>
      <c r="C26" s="42" t="s">
        <v>45</v>
      </c>
      <c r="D26" s="41">
        <v>1701.6058088939001</v>
      </c>
      <c r="E26" s="41">
        <v>123.73644460872001</v>
      </c>
      <c r="F26" s="41">
        <v>7643.5405601966004</v>
      </c>
      <c r="G26" s="41">
        <v>0</v>
      </c>
      <c r="H26" s="41">
        <v>9468.8828136991997</v>
      </c>
    </row>
    <row r="27" spans="1:8" ht="31.2">
      <c r="A27" s="2">
        <v>3</v>
      </c>
      <c r="B27" s="2" t="s">
        <v>46</v>
      </c>
      <c r="C27" s="42" t="s">
        <v>47</v>
      </c>
      <c r="D27" s="41">
        <v>90540.495981558997</v>
      </c>
      <c r="E27" s="41">
        <v>6691.6136284219001</v>
      </c>
      <c r="F27" s="41">
        <v>0</v>
      </c>
      <c r="G27" s="41">
        <v>0</v>
      </c>
      <c r="H27" s="41">
        <v>97232.109609980995</v>
      </c>
    </row>
    <row r="28" spans="1:8" ht="16.95" customHeight="1">
      <c r="A28" s="2"/>
      <c r="B28" s="33"/>
      <c r="C28" s="33" t="s">
        <v>48</v>
      </c>
      <c r="D28" s="41">
        <v>103170.67284283</v>
      </c>
      <c r="E28" s="41">
        <v>7005.3305843917997</v>
      </c>
      <c r="F28" s="41">
        <v>7643.5405601966004</v>
      </c>
      <c r="G28" s="41">
        <v>0</v>
      </c>
      <c r="H28" s="41">
        <v>117819.54398741999</v>
      </c>
    </row>
    <row r="29" spans="1:8" ht="16.95" customHeight="1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 ht="16.95" customHeight="1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 ht="16.95" customHeight="1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 ht="16.95" customHeight="1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 ht="16.95" customHeight="1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 ht="16.95" customHeight="1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4.200000000000003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 ht="16.95" customHeight="1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 ht="16.95" customHeight="1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 ht="16.95" customHeight="1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 ht="16.95" customHeight="1">
      <c r="A44" s="2"/>
      <c r="B44" s="33"/>
      <c r="C44" s="33" t="s">
        <v>59</v>
      </c>
      <c r="D44" s="41">
        <v>103170.67284283</v>
      </c>
      <c r="E44" s="41">
        <v>7005.3305843917997</v>
      </c>
      <c r="F44" s="41">
        <v>7643.5405601966004</v>
      </c>
      <c r="G44" s="41">
        <v>0</v>
      </c>
      <c r="H44" s="41">
        <v>117819.54398741999</v>
      </c>
    </row>
    <row r="45" spans="1:8" ht="16.95" customHeight="1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273.21427630946999</v>
      </c>
      <c r="E46" s="41">
        <v>4.7495127840293003</v>
      </c>
      <c r="F46" s="41">
        <v>0</v>
      </c>
      <c r="G46" s="41">
        <v>0</v>
      </c>
      <c r="H46" s="41">
        <v>277.9637890935</v>
      </c>
    </row>
    <row r="47" spans="1:8" ht="31.2">
      <c r="A47" s="2">
        <v>5</v>
      </c>
      <c r="B47" s="2" t="s">
        <v>61</v>
      </c>
      <c r="C47" s="42" t="s">
        <v>63</v>
      </c>
      <c r="D47" s="41">
        <v>2306.0525447612999</v>
      </c>
      <c r="E47" s="41">
        <v>170.38375182576999</v>
      </c>
      <c r="F47" s="41">
        <v>0</v>
      </c>
      <c r="G47" s="41">
        <v>0</v>
      </c>
      <c r="H47" s="41">
        <v>2476.4362965871001</v>
      </c>
    </row>
    <row r="48" spans="1:8" ht="16.95" customHeight="1">
      <c r="A48" s="2"/>
      <c r="B48" s="33"/>
      <c r="C48" s="33" t="s">
        <v>64</v>
      </c>
      <c r="D48" s="41">
        <v>2579.2668210707998</v>
      </c>
      <c r="E48" s="41">
        <v>175.13326460978999</v>
      </c>
      <c r="F48" s="41">
        <v>0</v>
      </c>
      <c r="G48" s="41">
        <v>0</v>
      </c>
      <c r="H48" s="41">
        <v>2754.4000856806001</v>
      </c>
    </row>
    <row r="49" spans="1:8" ht="16.95" customHeight="1">
      <c r="A49" s="2"/>
      <c r="B49" s="33"/>
      <c r="C49" s="33" t="s">
        <v>65</v>
      </c>
      <c r="D49" s="41">
        <v>105749.9396639</v>
      </c>
      <c r="E49" s="41">
        <v>7180.4638490015996</v>
      </c>
      <c r="F49" s="41">
        <v>7643.5405601966004</v>
      </c>
      <c r="G49" s="41">
        <v>0</v>
      </c>
      <c r="H49" s="41">
        <v>120573.94407310001</v>
      </c>
    </row>
    <row r="50" spans="1:8" ht="16.95" customHeight="1">
      <c r="A50" s="2"/>
      <c r="B50" s="33"/>
      <c r="C50" s="33" t="s">
        <v>66</v>
      </c>
      <c r="D50" s="41"/>
      <c r="E50" s="41"/>
      <c r="F50" s="41"/>
      <c r="G50" s="41"/>
      <c r="H50" s="41"/>
    </row>
    <row r="51" spans="1:8" ht="31.2">
      <c r="A51" s="2">
        <v>6</v>
      </c>
      <c r="B51" s="2" t="s">
        <v>67</v>
      </c>
      <c r="C51" s="48" t="s">
        <v>43</v>
      </c>
      <c r="D51" s="41">
        <v>0</v>
      </c>
      <c r="E51" s="41">
        <v>0</v>
      </c>
      <c r="F51" s="41">
        <v>0</v>
      </c>
      <c r="G51" s="41">
        <v>261.10591189381</v>
      </c>
      <c r="H51" s="41">
        <v>261.10591189381</v>
      </c>
    </row>
    <row r="52" spans="1:8" ht="31.2">
      <c r="A52" s="2">
        <v>7</v>
      </c>
      <c r="B52" s="2" t="s">
        <v>68</v>
      </c>
      <c r="C52" s="48" t="s">
        <v>69</v>
      </c>
      <c r="D52" s="41">
        <v>292.36659707876998</v>
      </c>
      <c r="E52" s="41">
        <v>5.0824536301896002</v>
      </c>
      <c r="F52" s="41">
        <v>0</v>
      </c>
      <c r="G52" s="41">
        <v>0</v>
      </c>
      <c r="H52" s="41">
        <v>297.44905070895999</v>
      </c>
    </row>
    <row r="53" spans="1:8">
      <c r="A53" s="2">
        <v>8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247.30438315648999</v>
      </c>
      <c r="H53" s="41">
        <v>247.30438315648999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223.7544950971</v>
      </c>
      <c r="H54" s="41">
        <v>223.7544950971</v>
      </c>
    </row>
    <row r="55" spans="1:8">
      <c r="A55" s="2">
        <v>10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272.21171901335998</v>
      </c>
      <c r="H55" s="41">
        <v>272.21171901335998</v>
      </c>
    </row>
    <row r="56" spans="1:8">
      <c r="A56" s="2">
        <v>11</v>
      </c>
      <c r="B56" s="2" t="s">
        <v>74</v>
      </c>
      <c r="C56" s="48" t="s">
        <v>75</v>
      </c>
      <c r="D56" s="41">
        <v>0</v>
      </c>
      <c r="E56" s="41">
        <v>0</v>
      </c>
      <c r="F56" s="41">
        <v>0</v>
      </c>
      <c r="G56" s="41">
        <v>192.70920288828</v>
      </c>
      <c r="H56" s="41">
        <v>192.70920288828</v>
      </c>
    </row>
    <row r="57" spans="1:8" ht="31.2">
      <c r="A57" s="2">
        <v>12</v>
      </c>
      <c r="B57" s="2" t="s">
        <v>68</v>
      </c>
      <c r="C57" s="48" t="s">
        <v>76</v>
      </c>
      <c r="D57" s="41">
        <v>2467.7068281491001</v>
      </c>
      <c r="E57" s="41">
        <v>182.32765282874999</v>
      </c>
      <c r="F57" s="41">
        <v>0</v>
      </c>
      <c r="G57" s="41">
        <v>0</v>
      </c>
      <c r="H57" s="41">
        <v>2650.0344809777998</v>
      </c>
    </row>
    <row r="58" spans="1:8">
      <c r="A58" s="2">
        <v>13</v>
      </c>
      <c r="B58" s="2" t="s">
        <v>77</v>
      </c>
      <c r="C58" s="48" t="s">
        <v>71</v>
      </c>
      <c r="D58" s="41">
        <v>0</v>
      </c>
      <c r="E58" s="41">
        <v>0</v>
      </c>
      <c r="F58" s="41">
        <v>0</v>
      </c>
      <c r="G58" s="41">
        <v>705.63197472464003</v>
      </c>
      <c r="H58" s="41">
        <v>705.63197472464003</v>
      </c>
    </row>
    <row r="59" spans="1:8">
      <c r="A59" s="2">
        <v>14</v>
      </c>
      <c r="B59" s="2" t="s">
        <v>78</v>
      </c>
      <c r="C59" s="48" t="s">
        <v>75</v>
      </c>
      <c r="D59" s="41">
        <v>0</v>
      </c>
      <c r="E59" s="41">
        <v>0</v>
      </c>
      <c r="F59" s="41">
        <v>0</v>
      </c>
      <c r="G59" s="41">
        <v>201.95887576459</v>
      </c>
      <c r="H59" s="41">
        <v>201.95887576459</v>
      </c>
    </row>
    <row r="60" spans="1:8" ht="16.95" customHeight="1">
      <c r="A60" s="2"/>
      <c r="B60" s="33"/>
      <c r="C60" s="33" t="s">
        <v>79</v>
      </c>
      <c r="D60" s="41">
        <v>2760.0734252278999</v>
      </c>
      <c r="E60" s="41">
        <v>187.41010645893999</v>
      </c>
      <c r="F60" s="41">
        <v>0</v>
      </c>
      <c r="G60" s="41">
        <v>2104.6765625383</v>
      </c>
      <c r="H60" s="41">
        <v>5052.1600942250998</v>
      </c>
    </row>
    <row r="61" spans="1:8" ht="16.95" customHeight="1">
      <c r="A61" s="2"/>
      <c r="B61" s="33"/>
      <c r="C61" s="33" t="s">
        <v>80</v>
      </c>
      <c r="D61" s="41">
        <v>108510.01308913001</v>
      </c>
      <c r="E61" s="41">
        <v>7367.8739554604999</v>
      </c>
      <c r="F61" s="41">
        <v>7643.5405601966004</v>
      </c>
      <c r="G61" s="41">
        <v>2104.6765625383</v>
      </c>
      <c r="H61" s="41">
        <v>125626.10416733001</v>
      </c>
    </row>
    <row r="62" spans="1:8" ht="16.95" customHeight="1">
      <c r="A62" s="2"/>
      <c r="B62" s="33"/>
      <c r="C62" s="33" t="s">
        <v>81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 ht="16.95" customHeight="1">
      <c r="A64" s="2"/>
      <c r="B64" s="33"/>
      <c r="C64" s="33" t="s">
        <v>82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 ht="16.95" customHeight="1">
      <c r="A65" s="2"/>
      <c r="B65" s="33"/>
      <c r="C65" s="33" t="s">
        <v>83</v>
      </c>
      <c r="D65" s="41">
        <v>108510.01308913001</v>
      </c>
      <c r="E65" s="41">
        <v>7367.8739554604999</v>
      </c>
      <c r="F65" s="41">
        <v>7643.5405601966004</v>
      </c>
      <c r="G65" s="41">
        <v>2104.6765625383</v>
      </c>
      <c r="H65" s="41">
        <v>125626.10416733001</v>
      </c>
    </row>
    <row r="66" spans="1:8" ht="153" customHeight="1">
      <c r="A66" s="2"/>
      <c r="B66" s="33"/>
      <c r="C66" s="33" t="s">
        <v>84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85</v>
      </c>
      <c r="C67" s="48" t="s">
        <v>86</v>
      </c>
      <c r="D67" s="41">
        <v>0</v>
      </c>
      <c r="E67" s="41">
        <v>0</v>
      </c>
      <c r="F67" s="41">
        <v>0</v>
      </c>
      <c r="G67" s="41">
        <v>1040.6656366367999</v>
      </c>
      <c r="H67" s="41">
        <v>1040.6656366367999</v>
      </c>
    </row>
    <row r="68" spans="1:8">
      <c r="A68" s="2">
        <v>16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11944.849698947</v>
      </c>
      <c r="H68" s="41">
        <v>11944.849698947</v>
      </c>
    </row>
    <row r="69" spans="1:8" ht="16.95" customHeight="1">
      <c r="A69" s="2"/>
      <c r="B69" s="33"/>
      <c r="C69" s="33" t="s">
        <v>89</v>
      </c>
      <c r="D69" s="41">
        <v>0</v>
      </c>
      <c r="E69" s="41">
        <v>0</v>
      </c>
      <c r="F69" s="41">
        <v>0</v>
      </c>
      <c r="G69" s="41">
        <v>12985.515335583999</v>
      </c>
      <c r="H69" s="41">
        <v>12985.515335583999</v>
      </c>
    </row>
    <row r="70" spans="1:8" ht="16.95" customHeight="1">
      <c r="A70" s="2"/>
      <c r="B70" s="33"/>
      <c r="C70" s="33" t="s">
        <v>90</v>
      </c>
      <c r="D70" s="41">
        <v>108510.01308913001</v>
      </c>
      <c r="E70" s="41">
        <v>7367.8739554604999</v>
      </c>
      <c r="F70" s="41">
        <v>7643.5405601966004</v>
      </c>
      <c r="G70" s="41">
        <v>15090.191898122001</v>
      </c>
      <c r="H70" s="41">
        <v>138611.61950291001</v>
      </c>
    </row>
    <row r="71" spans="1:8" ht="16.95" customHeight="1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 ht="34.200000000000003" customHeight="1">
      <c r="A72" s="2">
        <v>17</v>
      </c>
      <c r="B72" s="2" t="s">
        <v>92</v>
      </c>
      <c r="C72" s="48" t="s">
        <v>93</v>
      </c>
      <c r="D72" s="41">
        <f>D70*3%</f>
        <v>3255.3003926739002</v>
      </c>
      <c r="E72" s="41">
        <f>E70*3%</f>
        <v>221.03621866381499</v>
      </c>
      <c r="F72" s="41">
        <f>F70*3%</f>
        <v>229.306216805898</v>
      </c>
      <c r="G72" s="41">
        <f>G70*3%</f>
        <v>452.70575694365999</v>
      </c>
      <c r="H72" s="41">
        <f>SUM(D72:G72)</f>
        <v>4158.3485850872703</v>
      </c>
    </row>
    <row r="73" spans="1:8" ht="16.95" customHeight="1">
      <c r="A73" s="2"/>
      <c r="B73" s="33"/>
      <c r="C73" s="33" t="s">
        <v>94</v>
      </c>
      <c r="D73" s="41">
        <f>D72</f>
        <v>3255.3003926739002</v>
      </c>
      <c r="E73" s="41">
        <f>E72</f>
        <v>221.03621866381499</v>
      </c>
      <c r="F73" s="41">
        <f>F72</f>
        <v>229.306216805898</v>
      </c>
      <c r="G73" s="41">
        <f>G72</f>
        <v>452.70575694365999</v>
      </c>
      <c r="H73" s="41">
        <f>SUM(D73:G73)</f>
        <v>4158.3485850872703</v>
      </c>
    </row>
    <row r="74" spans="1:8" ht="16.95" customHeight="1">
      <c r="A74" s="2"/>
      <c r="B74" s="33"/>
      <c r="C74" s="33" t="s">
        <v>95</v>
      </c>
      <c r="D74" s="41">
        <f>D73+D70</f>
        <v>111765.313481804</v>
      </c>
      <c r="E74" s="41">
        <f>E73+E70</f>
        <v>7588.9101741243103</v>
      </c>
      <c r="F74" s="41">
        <f>F73+F70</f>
        <v>7872.8467770024999</v>
      </c>
      <c r="G74" s="41">
        <f>G73+G70</f>
        <v>15542.897655065701</v>
      </c>
      <c r="H74" s="41">
        <f>SUM(D74:G74)</f>
        <v>142769.96808799601</v>
      </c>
    </row>
    <row r="75" spans="1:8" ht="16.95" customHeight="1">
      <c r="A75" s="2"/>
      <c r="B75" s="33"/>
      <c r="C75" s="33" t="s">
        <v>96</v>
      </c>
      <c r="D75" s="41"/>
      <c r="E75" s="41"/>
      <c r="F75" s="41"/>
      <c r="G75" s="41"/>
      <c r="H75" s="41"/>
    </row>
    <row r="76" spans="1:8" ht="16.95" customHeight="1">
      <c r="A76" s="2">
        <v>18</v>
      </c>
      <c r="B76" s="2" t="s">
        <v>97</v>
      </c>
      <c r="C76" s="48" t="s">
        <v>98</v>
      </c>
      <c r="D76" s="41">
        <f>D74*20%</f>
        <v>22353.062696360801</v>
      </c>
      <c r="E76" s="41">
        <f>E74*20%</f>
        <v>1517.7820348248599</v>
      </c>
      <c r="F76" s="41">
        <f>F74*20%</f>
        <v>1574.5693554004999</v>
      </c>
      <c r="G76" s="41">
        <f>G74*20%</f>
        <v>3108.5795310131298</v>
      </c>
      <c r="H76" s="41">
        <f>SUM(D76:G76)</f>
        <v>28553.993617599299</v>
      </c>
    </row>
    <row r="77" spans="1:8" ht="16.95" customHeight="1">
      <c r="A77" s="2"/>
      <c r="B77" s="33"/>
      <c r="C77" s="33" t="s">
        <v>99</v>
      </c>
      <c r="D77" s="41">
        <f>D76</f>
        <v>22353.062696360801</v>
      </c>
      <c r="E77" s="41">
        <f>E76</f>
        <v>1517.7820348248599</v>
      </c>
      <c r="F77" s="41">
        <f>F76</f>
        <v>1574.5693554004999</v>
      </c>
      <c r="G77" s="41">
        <f>G76</f>
        <v>3108.5795310131298</v>
      </c>
      <c r="H77" s="41">
        <f>SUM(D77:G77)</f>
        <v>28553.993617599299</v>
      </c>
    </row>
    <row r="78" spans="1:8" ht="16.95" customHeight="1">
      <c r="A78" s="2"/>
      <c r="B78" s="33"/>
      <c r="C78" s="33" t="s">
        <v>100</v>
      </c>
      <c r="D78" s="41">
        <f>D77+D74</f>
        <v>134118.376178165</v>
      </c>
      <c r="E78" s="41">
        <f>E77+E74</f>
        <v>9106.69220894918</v>
      </c>
      <c r="F78" s="41">
        <f>F77+F74</f>
        <v>9447.4161324029992</v>
      </c>
      <c r="G78" s="41">
        <f>G77+G74</f>
        <v>18651.477186078799</v>
      </c>
      <c r="H78" s="41">
        <f>SUM(D78:G78)</f>
        <v>171323.96170559601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626.64793301300995</v>
      </c>
      <c r="E13" s="32">
        <v>408.26730569596998</v>
      </c>
      <c r="F13" s="32">
        <v>0</v>
      </c>
      <c r="G13" s="32">
        <v>0</v>
      </c>
      <c r="H13" s="32">
        <v>1034.9152387090001</v>
      </c>
      <c r="J13" s="20"/>
    </row>
    <row r="14" spans="1:14" ht="16.95" customHeight="1">
      <c r="A14" s="2"/>
      <c r="B14" s="33"/>
      <c r="C14" s="33" t="s">
        <v>108</v>
      </c>
      <c r="D14" s="32">
        <v>626.64793301300995</v>
      </c>
      <c r="E14" s="32">
        <v>408.26730569596998</v>
      </c>
      <c r="F14" s="32">
        <v>0</v>
      </c>
      <c r="G14" s="32">
        <v>0</v>
      </c>
      <c r="H14" s="32">
        <v>1034.9152387090001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0</v>
      </c>
      <c r="E13" s="32">
        <v>0</v>
      </c>
      <c r="F13" s="32">
        <v>0</v>
      </c>
      <c r="G13" s="32">
        <v>249.68956572211999</v>
      </c>
      <c r="H13" s="32">
        <v>249.68956572211999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249.68956572211999</v>
      </c>
      <c r="H14" s="32">
        <v>249.68956572211999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topLeftCell="E2"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114</v>
      </c>
      <c r="D13" s="32">
        <v>0</v>
      </c>
      <c r="E13" s="32">
        <v>0</v>
      </c>
      <c r="F13" s="32">
        <v>0</v>
      </c>
      <c r="G13" s="32">
        <v>1040.6656366367999</v>
      </c>
      <c r="H13" s="32">
        <v>1040.6656366367999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1040.6656366367999</v>
      </c>
      <c r="H14" s="32">
        <v>1040.6656366367999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179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1701.6058088939001</v>
      </c>
      <c r="E13" s="32">
        <v>123.73644460872001</v>
      </c>
      <c r="F13" s="32">
        <v>7643.5405601966004</v>
      </c>
      <c r="G13" s="32">
        <v>0</v>
      </c>
      <c r="H13" s="32">
        <v>9468.8828136991997</v>
      </c>
      <c r="J13" s="20"/>
    </row>
    <row r="14" spans="1:14" ht="16.95" customHeight="1">
      <c r="A14" s="2"/>
      <c r="B14" s="33"/>
      <c r="C14" s="33" t="s">
        <v>108</v>
      </c>
      <c r="D14" s="32">
        <v>1701.6058088939001</v>
      </c>
      <c r="E14" s="32">
        <v>123.73644460872001</v>
      </c>
      <c r="F14" s="32">
        <v>7643.5405601966004</v>
      </c>
      <c r="G14" s="32">
        <v>0</v>
      </c>
      <c r="H14" s="32">
        <v>9468.8828136991997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75</v>
      </c>
      <c r="D13" s="32">
        <v>0</v>
      </c>
      <c r="E13" s="32">
        <v>0</v>
      </c>
      <c r="F13" s="32">
        <v>0</v>
      </c>
      <c r="G13" s="32">
        <v>192.70920288828</v>
      </c>
      <c r="H13" s="32">
        <v>192.70920288828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192.70920288828</v>
      </c>
      <c r="H14" s="32">
        <v>192.70920288828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88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88</v>
      </c>
      <c r="D13" s="32">
        <v>0</v>
      </c>
      <c r="E13" s="32">
        <v>0</v>
      </c>
      <c r="F13" s="32">
        <v>0</v>
      </c>
      <c r="G13" s="32">
        <v>780.76811999999995</v>
      </c>
      <c r="H13" s="32">
        <v>780.76811999999995</v>
      </c>
      <c r="J13" s="20"/>
    </row>
    <row r="14" spans="1:14" ht="16.95" customHeight="1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780.76811999999995</v>
      </c>
      <c r="H14" s="32">
        <v>780.76811999999995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85" t="s">
        <v>182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73387.5</v>
      </c>
      <c r="E13" s="32">
        <v>6406.6</v>
      </c>
      <c r="F13" s="32">
        <v>0</v>
      </c>
      <c r="G13" s="32">
        <v>0</v>
      </c>
      <c r="H13" s="32">
        <v>79794.100000000006</v>
      </c>
      <c r="J13" s="20"/>
    </row>
    <row r="14" spans="1:14" ht="16.95" customHeight="1">
      <c r="A14" s="2"/>
      <c r="B14" s="33"/>
      <c r="C14" s="33" t="s">
        <v>108</v>
      </c>
      <c r="D14" s="32">
        <v>73387.5</v>
      </c>
      <c r="E14" s="32">
        <v>6406.6</v>
      </c>
      <c r="F14" s="32">
        <v>0</v>
      </c>
      <c r="G14" s="32">
        <v>0</v>
      </c>
      <c r="H14" s="32">
        <v>79794.100000000006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Сводка затрат</vt:lpstr>
      <vt:lpstr>ССР</vt:lpstr>
      <vt:lpstr>ОСР 537 02-01</vt:lpstr>
      <vt:lpstr>ОСР 537 09-01</vt:lpstr>
      <vt:lpstr>ОСР 537 12-01</vt:lpstr>
      <vt:lpstr>ОСР 305-02-01</vt:lpstr>
      <vt:lpstr>ОСР 305-09-01</vt:lpstr>
      <vt:lpstr>ОСР 305-12-01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B1BC60FD5C6545DDAD3C53B2A5479FA9_12</vt:lpwstr>
  </property>
  <property fmtid="{D5CDD505-2E9C-101B-9397-08002B2CF9AE}" pid="3" name="KSOProductBuildVer">
    <vt:lpwstr>1049-12.2.0.20795</vt:lpwstr>
  </property>
</Properties>
</file>